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30" windowHeight="11295" activeTab="0"/>
  </bookViews>
  <sheets>
    <sheet name="Záradék" sheetId="1" r:id="rId1"/>
    <sheet name="Összesítő" sheetId="2" r:id="rId2"/>
    <sheet name="Felvonulási létesítmények" sheetId="3" r:id="rId3"/>
    <sheet name="Irtás, föld- és sziklamunka" sheetId="4" r:id="rId4"/>
    <sheet name="Fém nyílászáró és épületlakatos" sheetId="5" r:id="rId5"/>
    <sheet name="Útburkolatalap és makadámburkol" sheetId="6" r:id="rId6"/>
    <sheet name="Kőburkolat készítése" sheetId="7" r:id="rId7"/>
    <sheet name="Bitumenes alap és makadámburkol" sheetId="8" r:id="rId8"/>
    <sheet name="Útpályatartozékok készítése" sheetId="9" r:id="rId9"/>
    <sheet name="Elektromosenergia-ellátás, vill" sheetId="10" r:id="rId10"/>
    <sheet name="Épületautomatika, -felügyelet (" sheetId="11" r:id="rId11"/>
  </sheets>
  <definedNames/>
  <calcPr fullCalcOnLoad="1"/>
</workbook>
</file>

<file path=xl/sharedStrings.xml><?xml version="1.0" encoding="utf-8"?>
<sst xmlns="http://schemas.openxmlformats.org/spreadsheetml/2006/main" count="276" uniqueCount="145">
  <si>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</si>
  <si>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</si>
  <si>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</si>
  <si>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</si>
  <si>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</si>
  <si>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</si>
  <si>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</si>
  <si>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</si>
  <si>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</si>
  <si>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</si>
  <si>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</si>
  <si>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</si>
  <si>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12-006-1-0451007</t>
  </si>
  <si>
    <t>db</t>
  </si>
  <si>
    <t>KRESZ-tábla szerelése, elhelyezése földmunkával, I-IV. osztályú talajba Alumínium veszélyt jelző tábla, fényvisszaverő, 700 mm</t>
  </si>
  <si>
    <t>Munkanem összesen:</t>
  </si>
  <si>
    <t>Felvonulási létesítmények</t>
  </si>
  <si>
    <t>21-001-1.1.1</t>
  </si>
  <si>
    <t>Egyes fák kitermelése tuskóirtással, legallyazással és darabolással, kézi szerszámokkal, I-II. oszt. talajban, törzsátmérő: 10-20 cm között</t>
  </si>
  <si>
    <t>21-001-1.1.2</t>
  </si>
  <si>
    <t>Egyes fák kitermelése tuskóirtással, legallyazással és darabolással, kézi szerszámokkal, I-II. oszt. talajban, törzsátmérő: 21-40 cm között</t>
  </si>
  <si>
    <t>21-001-6.2</t>
  </si>
  <si>
    <t>10 m2</t>
  </si>
  <si>
    <t>Bozót- és cserjeirtás, tövek átmérője 4,1-10,0 cm</t>
  </si>
  <si>
    <t>21-003-6.1.1</t>
  </si>
  <si>
    <t>m3</t>
  </si>
  <si>
    <t>21-004-4.1.2-0120015</t>
  </si>
  <si>
    <t>Talajjavító réteg készítése vonalas létesítményeknél, 3,00 m szélességig vagy építményen belül, osztályozatlan kavicsból Nyers homokos kavics, NHK 0/63 Q-TT, Nyékládháza</t>
  </si>
  <si>
    <t>21-004-5.1.1.1</t>
  </si>
  <si>
    <t>m2</t>
  </si>
  <si>
    <t>Tükörkészítés tömörítés nélkül, sík felületen gépi erővel, kiegészítő kézi munkával talajosztály: I-IV.</t>
  </si>
  <si>
    <t>21-004-6.1</t>
  </si>
  <si>
    <t>Padkarendezés gépi erővel, kiegészítő kézi munkával, I-IV. oszt. talajban, vastagság 10,0 cm-ig</t>
  </si>
  <si>
    <t>21-005-2.1.1</t>
  </si>
  <si>
    <t>21-007-2.1.2-0990001</t>
  </si>
  <si>
    <t>Földkitermelés bevágásban vagy anyagnyerő helyen és töltés- vagy depóniakészítés tömörítés nélkül, gépi erővel, 18%-os terephajlásig, I-IV. oszt. talajban, szállítás nélkül Szállító útvonal öntözése</t>
  </si>
  <si>
    <t>21-008-2.1.2</t>
  </si>
  <si>
    <t>Tömörítés bármely tömörítési osztályban gépi erővel, nagy felületen, tömörségi fok: 90%</t>
  </si>
  <si>
    <t>21-008-2.1.9</t>
  </si>
  <si>
    <t>Tömörítés bármely tömörítési osztályban gépi erővel, nagy felületen, tömörségi fok: 97%</t>
  </si>
  <si>
    <t>21-008-3.1.1</t>
  </si>
  <si>
    <t>Simító hengerlés a földmű (tükör és padka) felületén, gépi erővel, 3,0 m szélességig</t>
  </si>
  <si>
    <r>
      <t>Munkaárok földkiemelése közmű nélküli területen, gépi erővel, kiegészítő kézi munkával, bármely konzisztenciájú, I-IV. oszt. talajban, dúcolás nélkül, 3,0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szelvényig</t>
    </r>
  </si>
  <si>
    <r>
      <t>Csatorna (nyílt árok) építése bármely konzisztenciájú talajban vagy víz alól,  gépi erővel, szelvényméret: 1,1-6,0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között</t>
    </r>
  </si>
  <si>
    <t>Irtás, föld- és sziklamunka</t>
  </si>
  <si>
    <t>45-000-2.6</t>
  </si>
  <si>
    <t>m</t>
  </si>
  <si>
    <t>Rácsok, korlátok, kerítések bontása, drótfonatos kerítés</t>
  </si>
  <si>
    <t>45-004-21.1.1-0120007</t>
  </si>
  <si>
    <t>Tekercses kerítésrendszer építésnél, oszlop elhelyezése 10 %-os tereplejtésig, (az alaptestek kiemelése, betonozása vagy a beton alapzat készítése külön tételben kiírva), kerítés köz- és sarokoszlop elhelyezése, 2,00 m kerítés magasságig STEELVENT ST20/</t>
  </si>
  <si>
    <t>U5EH+ univerzál típusú horganyzott oszlop, méret: Ø50x1,2x2000 mm, Cikkszám: 3E2I8888888800004</t>
  </si>
  <si>
    <t>45-004-23.1.1-0137001</t>
  </si>
  <si>
    <t>Tekercses kerítés szerelése előre elhelyezett oszlopokra, hegesztett hálós kerítésből, feszítő huzalok nélkül, (rögzítő kapcsok külön tételben kiírva), 1,50 m kerítés magasságig DIRICKX Unita Forte ponthegesztett, tekercses kerítés, huzalvtg.: 2,5 mm,</t>
  </si>
  <si>
    <t>szemméret:50,8x50,8 mm, magasság: 1,0 m, zöld</t>
  </si>
  <si>
    <t>Fém nyílászáró és épületlakatos-szerkezet elhelyezése</t>
  </si>
  <si>
    <t>61-003-2.1-1710010</t>
  </si>
  <si>
    <t>Telepen kevert hidraulikus vagy vegyes kötőanyagú stabilizált réteg készítése, 2,00 m-nél nagyobb szélességben, CKt-2 vagy CTt-2 jelű keverékből CKt-T2 jelű, cement kötőanyagú homokos kavics, Gy-R60 (70/100) bitumenemulzió (új név: C 60 B1)</t>
  </si>
  <si>
    <t>Útburkolatalap és makadámburkolat készítése</t>
  </si>
  <si>
    <t>62-002-1.4.2-0619060</t>
  </si>
  <si>
    <t>Kiemelt szegély készítése, alapárok kiemelésével, beton alapgerendával és megtámasztással, hézagolással, előregyártott szegélykőből vagy cölöpökből, 100 cm hosszú elemekből LEIER Quartz kerti szegélykő, 100x5x25 cm, Szürke, Cikkszám: HUTX5164 C12/15 -</t>
  </si>
  <si>
    <t>62-002-21.1-0617735</t>
  </si>
  <si>
    <t>Egyéb használatos szegélykövek, út és körforgalom szegélyek készítése, alapárok kiemelése nélkül, betonhézagolással, 25 vagy 30 cm hosszú elemekből SEMMELROCK "K" szegély 25x25x15/10 cm, szürke</t>
  </si>
  <si>
    <t>62-003-11.2-0614302</t>
  </si>
  <si>
    <t>Térburkolat készítése, mosott felületű gyephézagos lapokból, tükörkiemeléssel, kavicságyazattal, 40x40x8 cm lapokból PIRAMISKŐ UNI 8 1/1 lap, 40x40x8 cm, natúr felületű</t>
  </si>
  <si>
    <t>62-003-31.2-0611131</t>
  </si>
  <si>
    <t>Térburkolat készítése nagy igénybevételre, 8 cm-es kővel A Beton-Viacolor Balaton 12x24x8 cm, szürke</t>
  </si>
  <si>
    <r>
      <t>XN(H) földnedves kavicsbeton keverék CEM 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6,3 finomsági modulussal</t>
    </r>
  </si>
  <si>
    <t>Kőburkolat készítése</t>
  </si>
  <si>
    <t>63-102-1.11.2.1-0750202</t>
  </si>
  <si>
    <t>Fő- és mellékutak bitumenes burkolatának készítése, kiegyenlítő rétegként építhető aszfaltkeverékek (AC), az alapréteg szennyezettségének előzetes eltávolításával, bitumenemulziós permetezéssel, 4 méter szélességig, AC 8 kopó aszfaltkeverékből, 20-40 mm</t>
  </si>
  <si>
    <t>vastagságban terítve Kiegyenlítő réteg AC8 kopó 50/70, AC8 kopó 70/100 típusú bitumennel, N igénybevételi kat. útszakaszok kopórétege, homokkal, zúzalékkal</t>
  </si>
  <si>
    <t>63-102-1.21.2.4-0750101</t>
  </si>
  <si>
    <t>Fő- és mellékutak bitumenes burkolatának készítése, hengerelt aszfalt kötőréteg készítése (AC), az alapréteg szennyezettségének előzetes eltávolításával, bitumenemulziós permetezéssel, 4 méter szélességig, AC 11 kötő aszfaltkeverékből, 35-50 mm</t>
  </si>
  <si>
    <t>vastagságban terítve Kötőréteg AC11 kötő 35/50, AC11 kötő 50/70 típusú bitumennel, N igénybevételi kat. útszakaszok kötőrétege, homokkal, zúzott kővel</t>
  </si>
  <si>
    <t>Bitumenes alap és makadámburkolat készítése</t>
  </si>
  <si>
    <t>68-002-1.1-0020445</t>
  </si>
  <si>
    <t>Közúti jelző- és útbaigazító táblák fémanyagúoszlopainak elhelyezése betonalappal,földmunkával, I-IV. osztályú talajban, 89 mm átmérőjű alumínium oszlop, 1,5-5,5 m hosszú, előregyártott betonalappal Horganyzott tartóoszlop 89x3000</t>
  </si>
  <si>
    <t>68-002-1.1-0020447</t>
  </si>
  <si>
    <t>Közúti jelző- és útbaigazító táblák fémanyagúoszlopainak elhelyezése betonalappal,földmunkával, I-IV. osztályú talajban, 89 mm átmérőjű alumínium oszlop, 1,5-5,5 m hosszú, előregyártott betonalappal Horganyzott tartóoszlop 89x4000</t>
  </si>
  <si>
    <t>68-002-2.1-0020008</t>
  </si>
  <si>
    <t>Közúti jelző- és útbaigazító táblák felszerelése, útvonaltípust, elsőbbséget szabályozó, utasítást adó, tilalmi, tilalmat, veszélyt, tájékoztatást adó jelzőtáblák és útbaigazítást adó táblák, 2-2 bilincskészlettel Alumínium veszélyt jelző tábla,</t>
  </si>
  <si>
    <t>fényvisszaverő, 600 mm HI 2 szín *</t>
  </si>
  <si>
    <t>68-002-2.1-0020021</t>
  </si>
  <si>
    <t>Közúti jelző- és útbaigazító táblák felszerelése, útvonaltípust, elsőbbséget szabályozó, utasítást adó, tilalmi, tilalmat, veszélyt, tájékoztatást adó jelzőtáblák és útbaigazítást adó táblák, 2-2 bilincskészlettel Alumínium tilalmi jelző tábla,</t>
  </si>
  <si>
    <t>fényvisszaverő, 450 mm EG 1 szín *</t>
  </si>
  <si>
    <t>68-002-2.1-0020022</t>
  </si>
  <si>
    <t>fényvisszaverő, 450 mm EG 2 szín *</t>
  </si>
  <si>
    <t>68-002-2.1-0020027</t>
  </si>
  <si>
    <t>fényvisszaverő, 600 mm HI 1 szín *</t>
  </si>
  <si>
    <t>68-002-2.1-0020028</t>
  </si>
  <si>
    <t>68-002-2.1-0020037</t>
  </si>
  <si>
    <t>Közúti jelző- és útbaigazító táblák felszerelése, útvonaltípust, elsőbbséget szabályozó, utasítást adó, tilalmi, tilalmat, veszélyt, tájékoztatást adó jelzőtáblák és útbaigazítást adó táblák, 2-2 bilincskészlettel Alumínium utasítást adó jelzőtábla,</t>
  </si>
  <si>
    <t>68-002-2.1-0020038</t>
  </si>
  <si>
    <t>68-002-2.1-0020053</t>
  </si>
  <si>
    <t>Közúti jelző- és útbaigazító táblák felszerelése, útvonaltípust, elsőbbséget szabályozó, utasítást adó, tilalmi, tilalmat, veszélyt, tájékoztatást adó jelzőtáblák és útbaigazítást adó táblák, 2-2 bilincskészlettel Alumínium útbaigazítást adó jelzőtábla,</t>
  </si>
  <si>
    <t>fényvisszaverő, 450x450 mm EG *</t>
  </si>
  <si>
    <t>68-002-2.1-0020079</t>
  </si>
  <si>
    <t>Közúti jelző- és útbaigazító táblák felszerelése, útvonaltípust, elsőbbséget szabályozó, utasítást adó, tilalmi, tilalmat, veszélyt, tájékoztatást adó jelzőtáblák és útbaigazítást adó táblák, 2-2 bilincskészlettel Alumínium STOP jelzőtábla,</t>
  </si>
  <si>
    <t>fényvisszaverő, 450 mm EG *</t>
  </si>
  <si>
    <t>68-002-2.2-0020064</t>
  </si>
  <si>
    <t>Közúti jelző- és útbaigazító táblák felszerelése, tájékoztatást adó- és útbaigazító jelzőtáblák, 4-4 bilincskészlettel Alumínium útbaigazítást adó jelzőtábla, fényvisszaverő, 800x1000 mm HI *</t>
  </si>
  <si>
    <t>68-002-2.3-0020128</t>
  </si>
  <si>
    <t>Közúti jelző- és útbaigazító táblák felszerelése, kiegészítő táblák, 1-1 bilincskészlettel Alumínium kiegészítő jelzőtábla, fényvisszaverő, 350x175 mm HI *</t>
  </si>
  <si>
    <t>68-003-1.2.1-0020300</t>
  </si>
  <si>
    <t>Útburkolati jelek készítése, oldószeres hidegplasztik festékkel, gépi jel Hidegplasztik festékek spray-plastik (SP) fehér *</t>
  </si>
  <si>
    <t>68-003-1.2.2-0020292</t>
  </si>
  <si>
    <t>Útburkolati jelek készítése, oldószeres hidegplasztik festékkel, kézi jel Hidegplasztik festékek Remo 2000 sárga (kenhető) *</t>
  </si>
  <si>
    <t>Útpályatartozékok készítése</t>
  </si>
  <si>
    <t>71-001-5.1.1.2-0222313</t>
  </si>
  <si>
    <t>Műanyag kábelvédő cső elhelyezése földárokba, cső kívül bordás vagy sima, belül sima fallal, hajlítható kivitel, 6 vagy 12 m-es szálban, DN 90-110 PIPELIFE PVC gumigyűrűs tokos postacső, 110 x 2,5 x 6000 mm, PVC-TEM110/6M</t>
  </si>
  <si>
    <t>71-101-1.14.1</t>
  </si>
  <si>
    <t>Önálló energiaforrással ellátott, sárga villogó lámpa</t>
  </si>
  <si>
    <t>Elektromosenergia-ellátás, villanyszerelés</t>
  </si>
  <si>
    <t>72-061-1.5.1</t>
  </si>
  <si>
    <t>Távközlési kábel elhelyezése alépítménybe, távközlési aknarendszer, betonszekrény elhelyezése  SZ-3 típusú betonakna, nagyteherbírású fedlappal, szerelvényekkel</t>
  </si>
  <si>
    <t>Épületautomatika, -felügyelet (gyengeáram)</t>
  </si>
  <si>
    <t>Összesen:</t>
  </si>
  <si>
    <t>Bíró és Társa Kft.</t>
  </si>
  <si>
    <t>4400 Nyíregyháza, Szegfű út 73/a. II/2.</t>
  </si>
  <si>
    <t>Adószám: 11243461-2-15</t>
  </si>
  <si>
    <t>Cégjegyzékszám: 15-09-061895</t>
  </si>
  <si>
    <t>CIB Bank Zrt.:</t>
  </si>
  <si>
    <t>11100702-75016014-01000003</t>
  </si>
  <si>
    <t>biroestarsa@biroestarsa.hu</t>
  </si>
  <si>
    <t xml:space="preserve">Név : Nyíregyháza MJV Önkormányzata    </t>
  </si>
  <si>
    <t xml:space="preserve">                                       </t>
  </si>
  <si>
    <t xml:space="preserve">Cím : 4400 Kossuth tér 1.              </t>
  </si>
  <si>
    <t xml:space="preserve"> Kelt:      2017. május                </t>
  </si>
  <si>
    <t xml:space="preserve"> Szám    7/2017                        </t>
  </si>
  <si>
    <t xml:space="preserve">A munka leírása:                       </t>
  </si>
  <si>
    <t xml:space="preserve"> Készítette   : Bíró Károly            </t>
  </si>
  <si>
    <t xml:space="preserve">Társadalmi és Környezeti szempontból fenntartható turizmusfejlesztés          </t>
  </si>
  <si>
    <t xml:space="preserve">TOP-6.1.4.15 Erdei sétány és Ökológiai Sétaút kialakítása Sóstófürdőn         </t>
  </si>
  <si>
    <t xml:space="preserve">I. Kemecsei úti gyalog-és kerékpárút kialakítása                              </t>
  </si>
  <si>
    <t xml:space="preserve">                                                                              </t>
  </si>
  <si>
    <t>Tervezői költségbecslés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</si>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</sst>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vertAlign val="subscript"/>
      <sz val="10"/>
      <color indexed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40" fillId="0" borderId="0" xfId="0" applyFont="1" applyAlignment="1">
      <alignment vertical="top" wrapText="1"/>
    </xf>
    <xf numFmtId="49" fontId="40" fillId="0" borderId="0" xfId="0" applyNumberFormat="1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0" xfId="0" applyFont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0" fillId="0" borderId="0" xfId="0" applyFont="1" applyAlignment="1">
      <alignment horizontal="right" vertical="top" wrapText="1"/>
    </xf>
    <xf numFmtId="0" fontId="41" fillId="0" borderId="10" xfId="0" applyFont="1" applyBorder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41" fillId="0" borderId="0" xfId="0" applyFont="1" applyBorder="1" applyAlignment="1">
      <alignment vertical="top" wrapText="1"/>
    </xf>
    <xf numFmtId="0" fontId="42" fillId="0" borderId="0" xfId="0" applyFont="1" applyAlignment="1">
      <alignment vertical="top"/>
    </xf>
    <xf numFmtId="0" fontId="42" fillId="0" borderId="0" xfId="0" applyFont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right" vertical="top" wrapText="1"/>
    </xf>
    <xf numFmtId="0" fontId="43" fillId="0" borderId="0" xfId="0" applyFont="1" applyAlignment="1">
      <alignment vertical="top"/>
    </xf>
    <xf numFmtId="0" fontId="42" fillId="0" borderId="11" xfId="0" applyFont="1" applyBorder="1" applyAlignment="1">
      <alignment vertical="top"/>
    </xf>
    <xf numFmtId="10" fontId="42" fillId="0" borderId="11" xfId="0" applyNumberFormat="1" applyFont="1" applyBorder="1" applyAlignment="1">
      <alignment vertical="top"/>
    </xf>
    <xf numFmtId="0" fontId="42" fillId="0" borderId="0" xfId="0" applyFont="1" applyAlignment="1">
      <alignment horizontal="left" vertical="top"/>
    </xf>
    <xf numFmtId="0" fontId="42" fillId="0" borderId="11" xfId="0" applyFont="1" applyBorder="1" applyAlignment="1">
      <alignment horizontal="right" vertical="top"/>
    </xf>
    <xf numFmtId="0" fontId="43" fillId="0" borderId="0" xfId="0" applyFont="1" applyAlignment="1">
      <alignment vertical="top"/>
    </xf>
    <xf numFmtId="0" fontId="0" fillId="0" borderId="0" xfId="0" applyAlignment="1">
      <alignment vertical="top"/>
    </xf>
    <xf numFmtId="0" fontId="42" fillId="0" borderId="0" xfId="0" applyFont="1" applyAlignment="1">
      <alignment vertical="top"/>
    </xf>
    <xf numFmtId="0" fontId="4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2" fillId="0" borderId="12" xfId="0" applyFont="1" applyBorder="1" applyAlignment="1">
      <alignment horizontal="center" vertical="top"/>
    </xf>
    <xf numFmtId="0" fontId="42" fillId="0" borderId="11" xfId="0" applyFont="1" applyBorder="1" applyAlignment="1">
      <alignment horizontal="center" vertical="top"/>
    </xf>
    <xf numFmtId="0" fontId="42" fillId="0" borderId="10" xfId="0" applyFont="1" applyBorder="1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19" t="s">
        <v>117</v>
      </c>
      <c r="B1" s="20"/>
      <c r="C1" s="20"/>
      <c r="D1" s="20"/>
    </row>
    <row r="2" spans="1:4" s="14" customFormat="1" ht="15.75">
      <c r="A2" s="19" t="s">
        <v>118</v>
      </c>
      <c r="B2" s="20"/>
      <c r="C2" s="20"/>
      <c r="D2" s="20"/>
    </row>
    <row r="3" spans="1:4" s="14" customFormat="1" ht="15.75">
      <c r="A3" s="19" t="s">
        <v>119</v>
      </c>
      <c r="B3" s="20"/>
      <c r="C3" s="20"/>
      <c r="D3" s="20"/>
    </row>
    <row r="4" spans="1:4" ht="15.75">
      <c r="A4" s="21" t="s">
        <v>120</v>
      </c>
      <c r="B4" s="20"/>
      <c r="C4" s="20"/>
      <c r="D4" s="20"/>
    </row>
    <row r="5" spans="1:4" ht="15.75">
      <c r="A5" s="21" t="s">
        <v>121</v>
      </c>
      <c r="B5" s="20"/>
      <c r="C5" s="20"/>
      <c r="D5" s="20"/>
    </row>
    <row r="6" spans="1:4" ht="15.75">
      <c r="A6" s="21" t="s">
        <v>122</v>
      </c>
      <c r="B6" s="20"/>
      <c r="C6" s="20"/>
      <c r="D6" s="20"/>
    </row>
    <row r="7" spans="1:4" ht="15.75">
      <c r="A7" s="21" t="s">
        <v>123</v>
      </c>
      <c r="B7" s="20"/>
      <c r="C7" s="20"/>
      <c r="D7" s="20"/>
    </row>
    <row r="9" spans="1:3" ht="15.75">
      <c r="A9" s="10" t="s">
        <v>124</v>
      </c>
      <c r="C9" s="10" t="s">
        <v>125</v>
      </c>
    </row>
    <row r="10" spans="1:3" ht="15.75">
      <c r="A10" s="10" t="s">
        <v>125</v>
      </c>
      <c r="C10" s="10" t="s">
        <v>125</v>
      </c>
    </row>
    <row r="11" spans="1:3" ht="15.75">
      <c r="A11" s="10" t="s">
        <v>126</v>
      </c>
      <c r="C11" s="10" t="s">
        <v>127</v>
      </c>
    </row>
    <row r="12" spans="1:3" ht="15.75">
      <c r="A12" s="10" t="s">
        <v>125</v>
      </c>
      <c r="C12" s="10" t="s">
        <v>128</v>
      </c>
    </row>
    <row r="13" spans="1:3" ht="15.75">
      <c r="A13" s="10" t="s">
        <v>125</v>
      </c>
      <c r="C13" s="10" t="s">
        <v>125</v>
      </c>
    </row>
    <row r="14" spans="1:3" ht="15.75">
      <c r="A14" s="10" t="s">
        <v>125</v>
      </c>
      <c r="C14" s="10" t="s">
        <v>125</v>
      </c>
    </row>
    <row r="15" spans="1:3" ht="15.75">
      <c r="A15" s="10" t="s">
        <v>129</v>
      </c>
      <c r="C15" s="10" t="s">
        <v>130</v>
      </c>
    </row>
    <row r="16" ht="15.75">
      <c r="A16" s="10" t="s">
        <v>131</v>
      </c>
    </row>
    <row r="17" ht="15.75">
      <c r="A17" s="10" t="s">
        <v>132</v>
      </c>
    </row>
    <row r="18" ht="15.75">
      <c r="A18" s="10" t="s">
        <v>133</v>
      </c>
    </row>
    <row r="19" ht="15.75">
      <c r="A19" s="10" t="s">
        <v>134</v>
      </c>
    </row>
    <row r="20" ht="15.75">
      <c r="A20" s="10" t="s">
        <v>134</v>
      </c>
    </row>
    <row r="22" spans="1:4" ht="15.75">
      <c r="A22" s="22" t="s">
        <v>135</v>
      </c>
      <c r="B22" s="23"/>
      <c r="C22" s="23"/>
      <c r="D22" s="23"/>
    </row>
    <row r="23" spans="1:4" ht="15.75">
      <c r="A23" s="15" t="s">
        <v>136</v>
      </c>
      <c r="B23" s="15"/>
      <c r="C23" s="18" t="s">
        <v>137</v>
      </c>
      <c r="D23" s="18" t="s">
        <v>138</v>
      </c>
    </row>
    <row r="24" spans="1:4" ht="15.75">
      <c r="A24" s="15" t="s">
        <v>139</v>
      </c>
      <c r="B24" s="15"/>
      <c r="C24" s="15">
        <f>ROUND(SUM(Összesítő!B2:B10),0)</f>
        <v>0</v>
      </c>
      <c r="D24" s="15">
        <f>ROUND(SUM(Összesítő!C2:C10),0)</f>
        <v>0</v>
      </c>
    </row>
    <row r="25" spans="1:4" ht="15.75">
      <c r="A25" s="15" t="s">
        <v>140</v>
      </c>
      <c r="B25" s="15"/>
      <c r="C25" s="15">
        <f>ROUND(C24,0)</f>
        <v>0</v>
      </c>
      <c r="D25" s="15">
        <f>ROUND(D24,0)</f>
        <v>0</v>
      </c>
    </row>
    <row r="26" spans="1:4" ht="15.75">
      <c r="A26" s="10" t="s">
        <v>141</v>
      </c>
      <c r="C26" s="24">
        <f>ROUND(C25+D25,0)</f>
        <v>0</v>
      </c>
      <c r="D26" s="24"/>
    </row>
    <row r="27" spans="1:4" ht="15.75">
      <c r="A27" s="15" t="s">
        <v>142</v>
      </c>
      <c r="B27" s="16">
        <v>0.27</v>
      </c>
      <c r="C27" s="25">
        <f>ROUND(C26*B27,0)</f>
        <v>0</v>
      </c>
      <c r="D27" s="25"/>
    </row>
    <row r="28" spans="1:4" ht="15.75">
      <c r="A28" s="15" t="s">
        <v>143</v>
      </c>
      <c r="B28" s="15"/>
      <c r="C28" s="26">
        <f>ROUND(C26+C27,0)</f>
        <v>0</v>
      </c>
      <c r="D28" s="26"/>
    </row>
    <row r="32" spans="2:3" ht="15.75">
      <c r="B32" s="24" t="s">
        <v>144</v>
      </c>
      <c r="C32" s="24"/>
    </row>
    <row r="34" ht="15.75">
      <c r="A34" s="17"/>
    </row>
    <row r="35" ht="15.75">
      <c r="A35" s="17"/>
    </row>
    <row r="36" ht="15.75">
      <c r="A36" s="17"/>
    </row>
  </sheetData>
  <sheetProtection/>
  <mergeCells count="12">
    <mergeCell ref="A7:D7"/>
    <mergeCell ref="A22:D22"/>
    <mergeCell ref="C26:D26"/>
    <mergeCell ref="C27:D27"/>
    <mergeCell ref="C28:D28"/>
    <mergeCell ref="B32:C32"/>
    <mergeCell ref="A1:D1"/>
    <mergeCell ref="A2:D2"/>
    <mergeCell ref="A3:D3"/>
    <mergeCell ref="A4:D4"/>
    <mergeCell ref="A5:D5"/>
    <mergeCell ref="A6:D6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F36" sqref="F3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108</v>
      </c>
      <c r="C2" s="2" t="s">
        <v>109</v>
      </c>
      <c r="D2" s="6">
        <v>114</v>
      </c>
      <c r="E2" s="1" t="s">
        <v>46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110</v>
      </c>
      <c r="C4" s="2" t="s">
        <v>111</v>
      </c>
      <c r="D4" s="6">
        <v>2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15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Elektromosenergia-ellátás, villanyszerelés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113</v>
      </c>
      <c r="C2" s="2" t="s">
        <v>114</v>
      </c>
      <c r="D2" s="6">
        <v>2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Épületautomatika, -felügyelet (gyengeáram)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16</v>
      </c>
      <c r="B2" s="11">
        <f>'Felvonulási létesítmények'!H4</f>
        <v>0</v>
      </c>
      <c r="C2" s="11">
        <f>'Felvonulási létesítmények'!I4</f>
        <v>0</v>
      </c>
    </row>
    <row r="3" spans="1:3" ht="15.75">
      <c r="A3" s="11" t="s">
        <v>44</v>
      </c>
      <c r="B3" s="11">
        <f>'Irtás, föld- és sziklamunka'!H26</f>
        <v>0</v>
      </c>
      <c r="C3" s="11">
        <f>'Irtás, föld- és sziklamunka'!I26</f>
        <v>0</v>
      </c>
    </row>
    <row r="4" spans="1:3" ht="31.5">
      <c r="A4" s="11" t="s">
        <v>54</v>
      </c>
      <c r="B4" s="11">
        <f>'Fém nyílászáró és épületlakatos'!H10</f>
        <v>0</v>
      </c>
      <c r="C4" s="11">
        <f>'Fém nyílászáró és épületlakatos'!I10</f>
        <v>0</v>
      </c>
    </row>
    <row r="5" spans="1:3" ht="31.5">
      <c r="A5" s="11" t="s">
        <v>57</v>
      </c>
      <c r="B5" s="11">
        <f>'Útburkolatalap és makadámburkol'!H4</f>
        <v>0</v>
      </c>
      <c r="C5" s="11">
        <f>'Útburkolatalap és makadámburkol'!I4</f>
        <v>0</v>
      </c>
    </row>
    <row r="6" spans="1:3" ht="15.75">
      <c r="A6" s="11" t="s">
        <v>67</v>
      </c>
      <c r="B6" s="11">
        <f>'Kőburkolat készítése'!H11</f>
        <v>0</v>
      </c>
      <c r="C6" s="11">
        <f>'Kőburkolat készítése'!I11</f>
        <v>0</v>
      </c>
    </row>
    <row r="7" spans="1:3" ht="31.5">
      <c r="A7" s="11" t="s">
        <v>74</v>
      </c>
      <c r="B7" s="11">
        <f>'Bitumenes alap és makadámburkol'!H8</f>
        <v>0</v>
      </c>
      <c r="C7" s="11">
        <f>'Bitumenes alap és makadámburkol'!I8</f>
        <v>0</v>
      </c>
    </row>
    <row r="8" spans="1:3" ht="15.75">
      <c r="A8" s="11" t="s">
        <v>107</v>
      </c>
      <c r="B8" s="11">
        <f>'Útpályatartozékok készítése'!H41</f>
        <v>0</v>
      </c>
      <c r="C8" s="11">
        <f>'Útpályatartozékok készítése'!I41</f>
        <v>0</v>
      </c>
    </row>
    <row r="9" spans="1:3" ht="31.5">
      <c r="A9" s="11" t="s">
        <v>112</v>
      </c>
      <c r="B9" s="11">
        <f>'Elektromosenergia-ellátás, vill'!H6</f>
        <v>0</v>
      </c>
      <c r="C9" s="11">
        <f>'Elektromosenergia-ellátás, vill'!I6</f>
        <v>0</v>
      </c>
    </row>
    <row r="10" spans="1:3" ht="31.5">
      <c r="A10" s="11" t="s">
        <v>115</v>
      </c>
      <c r="B10" s="11">
        <f>'Épületautomatika, -felügyelet ('!H4</f>
        <v>0</v>
      </c>
      <c r="C10" s="11">
        <f>'Épületautomatika, -felügyelet ('!I4</f>
        <v>0</v>
      </c>
    </row>
    <row r="11" spans="1:3" s="12" customFormat="1" ht="15.75">
      <c r="A11" s="12" t="s">
        <v>116</v>
      </c>
      <c r="B11" s="12">
        <f>ROUND(SUM(B2:B10),0)</f>
        <v>0</v>
      </c>
      <c r="C11" s="12">
        <f>ROUND(SUM(C2:C10),0)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12</v>
      </c>
      <c r="C2" s="2" t="s">
        <v>14</v>
      </c>
      <c r="D2" s="6">
        <v>20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Felvonulási létesítmények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7">
      <selection activeCell="H27" sqref="H27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17</v>
      </c>
      <c r="C2" s="2" t="s">
        <v>18</v>
      </c>
      <c r="D2" s="6">
        <v>15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51">
      <c r="A4" s="8">
        <v>2</v>
      </c>
      <c r="B4" s="1" t="s">
        <v>19</v>
      </c>
      <c r="C4" s="2" t="s">
        <v>20</v>
      </c>
      <c r="D4" s="6">
        <v>15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25.5">
      <c r="A6" s="8">
        <v>3</v>
      </c>
      <c r="B6" s="1" t="s">
        <v>21</v>
      </c>
      <c r="C6" s="2" t="s">
        <v>23</v>
      </c>
      <c r="D6" s="6">
        <v>60</v>
      </c>
      <c r="E6" s="1" t="s">
        <v>22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54">
      <c r="A8" s="8">
        <v>4</v>
      </c>
      <c r="B8" s="1" t="s">
        <v>24</v>
      </c>
      <c r="C8" s="2" t="s">
        <v>42</v>
      </c>
      <c r="D8" s="6">
        <v>88</v>
      </c>
      <c r="E8" s="1" t="s">
        <v>25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63.75">
      <c r="A10" s="8">
        <v>5</v>
      </c>
      <c r="B10" s="1" t="s">
        <v>26</v>
      </c>
      <c r="C10" s="2" t="s">
        <v>27</v>
      </c>
      <c r="D10" s="6">
        <v>205</v>
      </c>
      <c r="E10" s="1" t="s">
        <v>25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38.25">
      <c r="A12" s="8">
        <v>6</v>
      </c>
      <c r="B12" s="1" t="s">
        <v>28</v>
      </c>
      <c r="C12" s="2" t="s">
        <v>30</v>
      </c>
      <c r="D12" s="6">
        <v>1025</v>
      </c>
      <c r="E12" s="1" t="s">
        <v>29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ht="38.25">
      <c r="A14" s="8">
        <v>7</v>
      </c>
      <c r="B14" s="1" t="s">
        <v>31</v>
      </c>
      <c r="C14" s="2" t="s">
        <v>32</v>
      </c>
      <c r="D14" s="6">
        <v>670</v>
      </c>
      <c r="E14" s="1" t="s">
        <v>29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6" spans="1:9" ht="41.25">
      <c r="A16" s="8">
        <v>8</v>
      </c>
      <c r="B16" s="1" t="s">
        <v>33</v>
      </c>
      <c r="C16" s="2" t="s">
        <v>43</v>
      </c>
      <c r="D16" s="6">
        <v>454</v>
      </c>
      <c r="E16" s="1" t="s">
        <v>25</v>
      </c>
      <c r="F16" s="6">
        <v>0</v>
      </c>
      <c r="G16" s="6">
        <v>0</v>
      </c>
      <c r="H16" s="6">
        <f>ROUND(D16*F16,0)</f>
        <v>0</v>
      </c>
      <c r="I16" s="6">
        <f>ROUND(D16*G16,0)</f>
        <v>0</v>
      </c>
    </row>
    <row r="18" spans="1:9" ht="63.75">
      <c r="A18" s="8">
        <v>9</v>
      </c>
      <c r="B18" s="1" t="s">
        <v>34</v>
      </c>
      <c r="C18" s="2" t="s">
        <v>35</v>
      </c>
      <c r="D18" s="6">
        <v>177</v>
      </c>
      <c r="E18" s="1" t="s">
        <v>25</v>
      </c>
      <c r="F18" s="6">
        <v>0</v>
      </c>
      <c r="G18" s="6">
        <v>0</v>
      </c>
      <c r="H18" s="6">
        <f>ROUND(D18*F18,0)</f>
        <v>0</v>
      </c>
      <c r="I18" s="6">
        <f>ROUND(D18*G18,0)</f>
        <v>0</v>
      </c>
    </row>
    <row r="20" spans="1:9" ht="25.5">
      <c r="A20" s="8">
        <v>10</v>
      </c>
      <c r="B20" s="1" t="s">
        <v>36</v>
      </c>
      <c r="C20" s="2" t="s">
        <v>37</v>
      </c>
      <c r="D20" s="6">
        <v>205</v>
      </c>
      <c r="E20" s="1" t="s">
        <v>25</v>
      </c>
      <c r="F20" s="6">
        <v>0</v>
      </c>
      <c r="G20" s="6">
        <v>0</v>
      </c>
      <c r="H20" s="6">
        <f>ROUND(D20*F20,0)</f>
        <v>0</v>
      </c>
      <c r="I20" s="6">
        <f>ROUND(D20*G20,0)</f>
        <v>0</v>
      </c>
    </row>
    <row r="22" spans="1:9" ht="25.5">
      <c r="A22" s="8">
        <v>11</v>
      </c>
      <c r="B22" s="1" t="s">
        <v>38</v>
      </c>
      <c r="C22" s="2" t="s">
        <v>39</v>
      </c>
      <c r="D22" s="6">
        <v>154</v>
      </c>
      <c r="E22" s="1" t="s">
        <v>25</v>
      </c>
      <c r="F22" s="6">
        <v>0</v>
      </c>
      <c r="G22" s="6">
        <v>0</v>
      </c>
      <c r="H22" s="6">
        <f>ROUND(D22*F22,0)</f>
        <v>0</v>
      </c>
      <c r="I22" s="6">
        <f>ROUND(D22*G22,0)</f>
        <v>0</v>
      </c>
    </row>
    <row r="24" spans="1:9" ht="25.5">
      <c r="A24" s="8">
        <v>12</v>
      </c>
      <c r="B24" s="1" t="s">
        <v>40</v>
      </c>
      <c r="C24" s="2" t="s">
        <v>41</v>
      </c>
      <c r="D24" s="6">
        <v>1025</v>
      </c>
      <c r="E24" s="1" t="s">
        <v>29</v>
      </c>
      <c r="F24" s="6">
        <v>0</v>
      </c>
      <c r="G24" s="6">
        <v>0</v>
      </c>
      <c r="H24" s="6">
        <f>ROUND(D24*F24,0)</f>
        <v>0</v>
      </c>
      <c r="I24" s="6">
        <f>ROUND(D24*G24,0)</f>
        <v>0</v>
      </c>
    </row>
    <row r="26" spans="1:9" s="9" customFormat="1" ht="12.75">
      <c r="A26" s="7"/>
      <c r="B26" s="3"/>
      <c r="C26" s="3" t="s">
        <v>15</v>
      </c>
      <c r="D26" s="5"/>
      <c r="E26" s="3"/>
      <c r="F26" s="5"/>
      <c r="G26" s="5"/>
      <c r="H26" s="5">
        <f>ROUND(SUM(H2:H25),0)</f>
        <v>0</v>
      </c>
      <c r="I26" s="5">
        <f>ROUND(SUM(I2:I25),0)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Irtás, föld- és sziklamunka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45</v>
      </c>
      <c r="C2" s="2" t="s">
        <v>47</v>
      </c>
      <c r="D2" s="6">
        <v>70</v>
      </c>
      <c r="E2" s="1" t="s">
        <v>46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76.5">
      <c r="A4" s="8">
        <v>2</v>
      </c>
      <c r="B4" s="1" t="s">
        <v>48</v>
      </c>
      <c r="C4" s="2" t="s">
        <v>49</v>
      </c>
      <c r="D4" s="6">
        <v>35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5" ht="38.25">
      <c r="C5" s="2" t="s">
        <v>50</v>
      </c>
    </row>
    <row r="7" spans="1:9" ht="76.5">
      <c r="A7" s="8">
        <v>3</v>
      </c>
      <c r="B7" s="1" t="s">
        <v>51</v>
      </c>
      <c r="C7" s="2" t="s">
        <v>52</v>
      </c>
      <c r="D7" s="6">
        <v>70</v>
      </c>
      <c r="E7" s="1" t="s">
        <v>46</v>
      </c>
      <c r="F7" s="6">
        <v>0</v>
      </c>
      <c r="G7" s="6">
        <v>0</v>
      </c>
      <c r="H7" s="6">
        <f>ROUND(D7*F7,0)</f>
        <v>0</v>
      </c>
      <c r="I7" s="6">
        <f>ROUND(D7*G7,0)</f>
        <v>0</v>
      </c>
    </row>
    <row r="8" ht="25.5">
      <c r="C8" s="2" t="s">
        <v>53</v>
      </c>
    </row>
    <row r="10" spans="1:9" s="9" customFormat="1" ht="12.75">
      <c r="A10" s="7"/>
      <c r="B10" s="3"/>
      <c r="C10" s="3" t="s">
        <v>15</v>
      </c>
      <c r="D10" s="5"/>
      <c r="E10" s="3"/>
      <c r="F10" s="5"/>
      <c r="G10" s="5"/>
      <c r="H10" s="5">
        <f>ROUND(SUM(H2:H9),0)</f>
        <v>0</v>
      </c>
      <c r="I10" s="5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Fém nyílászáró és épületlakatos-szerkezet elhelyezése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55</v>
      </c>
      <c r="C2" s="2" t="s">
        <v>56</v>
      </c>
      <c r="D2" s="6">
        <v>154</v>
      </c>
      <c r="E2" s="1" t="s">
        <v>25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Útburkolatalap és makadámburkolat készítése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1" t="s">
        <v>58</v>
      </c>
      <c r="C2" s="2" t="s">
        <v>59</v>
      </c>
      <c r="D2" s="6">
        <v>682</v>
      </c>
      <c r="E2" s="1" t="s">
        <v>46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3" ht="39.75">
      <c r="C3" s="2" t="s">
        <v>66</v>
      </c>
    </row>
    <row r="5" spans="1:9" ht="63.75">
      <c r="A5" s="8">
        <v>2</v>
      </c>
      <c r="B5" s="1" t="s">
        <v>60</v>
      </c>
      <c r="C5" s="2" t="s">
        <v>61</v>
      </c>
      <c r="D5" s="6">
        <v>52</v>
      </c>
      <c r="E5" s="1" t="s">
        <v>46</v>
      </c>
      <c r="F5" s="6">
        <v>0</v>
      </c>
      <c r="G5" s="6">
        <v>0</v>
      </c>
      <c r="H5" s="6">
        <f>ROUND(D5*F5,0)</f>
        <v>0</v>
      </c>
      <c r="I5" s="6">
        <f>ROUND(D5*G5,0)</f>
        <v>0</v>
      </c>
    </row>
    <row r="7" spans="1:9" ht="63.75">
      <c r="A7" s="8">
        <v>3</v>
      </c>
      <c r="B7" s="1" t="s">
        <v>62</v>
      </c>
      <c r="C7" s="2" t="s">
        <v>63</v>
      </c>
      <c r="D7" s="6">
        <v>237</v>
      </c>
      <c r="E7" s="1" t="s">
        <v>29</v>
      </c>
      <c r="F7" s="6">
        <v>0</v>
      </c>
      <c r="G7" s="6">
        <v>0</v>
      </c>
      <c r="H7" s="6">
        <f>ROUND(D7*F7,0)</f>
        <v>0</v>
      </c>
      <c r="I7" s="6">
        <f>ROUND(D7*G7,0)</f>
        <v>0</v>
      </c>
    </row>
    <row r="9" spans="1:9" ht="38.25">
      <c r="A9" s="8">
        <v>4</v>
      </c>
      <c r="B9" s="1" t="s">
        <v>64</v>
      </c>
      <c r="C9" s="2" t="s">
        <v>65</v>
      </c>
      <c r="D9" s="6">
        <v>18.5</v>
      </c>
      <c r="E9" s="1" t="s">
        <v>29</v>
      </c>
      <c r="F9" s="6">
        <v>0</v>
      </c>
      <c r="G9" s="6">
        <v>0</v>
      </c>
      <c r="H9" s="6">
        <f>ROUND(D9*F9,0)</f>
        <v>0</v>
      </c>
      <c r="I9" s="6">
        <f>ROUND(D9*G9,0)</f>
        <v>0</v>
      </c>
    </row>
    <row r="11" spans="1:9" s="9" customFormat="1" ht="12.75">
      <c r="A11" s="7"/>
      <c r="B11" s="3"/>
      <c r="C11" s="3" t="s">
        <v>15</v>
      </c>
      <c r="D11" s="5"/>
      <c r="E11" s="3"/>
      <c r="F11" s="5"/>
      <c r="G11" s="5"/>
      <c r="H11" s="5">
        <f>ROUND(SUM(H2:H10),0)</f>
        <v>0</v>
      </c>
      <c r="I11" s="5">
        <f>ROUND(SUM(I2:I10),0)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Kőburkolat készítése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1" t="s">
        <v>68</v>
      </c>
      <c r="C2" s="2" t="s">
        <v>69</v>
      </c>
      <c r="D2" s="6">
        <v>30.2</v>
      </c>
      <c r="E2" s="1" t="s">
        <v>25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3" ht="51">
      <c r="C3" s="2" t="s">
        <v>70</v>
      </c>
    </row>
    <row r="5" spans="1:9" ht="89.25">
      <c r="A5" s="8">
        <v>2</v>
      </c>
      <c r="B5" s="1" t="s">
        <v>71</v>
      </c>
      <c r="C5" s="2" t="s">
        <v>72</v>
      </c>
      <c r="D5" s="6">
        <v>40.3</v>
      </c>
      <c r="E5" s="1" t="s">
        <v>25</v>
      </c>
      <c r="F5" s="6">
        <v>0</v>
      </c>
      <c r="G5" s="6">
        <v>0</v>
      </c>
      <c r="H5" s="6">
        <v>0</v>
      </c>
      <c r="I5" s="6">
        <f>ROUND(D5*G5,0)</f>
        <v>0</v>
      </c>
    </row>
    <row r="6" ht="51">
      <c r="C6" s="2" t="s">
        <v>73</v>
      </c>
    </row>
    <row r="8" spans="1:9" s="9" customFormat="1" ht="12.75">
      <c r="A8" s="7"/>
      <c r="B8" s="3"/>
      <c r="C8" s="3" t="s">
        <v>15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Bitumenes alap és makadámburkolat készítése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25">
      <selection activeCell="F41" sqref="F4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75</v>
      </c>
      <c r="C2" s="2" t="s">
        <v>76</v>
      </c>
      <c r="D2" s="6">
        <v>16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76.5">
      <c r="A4" s="8">
        <v>2</v>
      </c>
      <c r="B4" s="1" t="s">
        <v>77</v>
      </c>
      <c r="C4" s="2" t="s">
        <v>78</v>
      </c>
      <c r="D4" s="6">
        <v>1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76.5">
      <c r="A6" s="8">
        <v>3</v>
      </c>
      <c r="B6" s="1" t="s">
        <v>79</v>
      </c>
      <c r="C6" s="2" t="s">
        <v>80</v>
      </c>
      <c r="D6" s="6">
        <v>2</v>
      </c>
      <c r="E6" s="1" t="s">
        <v>13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7" ht="12.75">
      <c r="C7" s="2" t="s">
        <v>81</v>
      </c>
    </row>
    <row r="9" spans="1:9" ht="76.5">
      <c r="A9" s="8">
        <v>4</v>
      </c>
      <c r="B9" s="1" t="s">
        <v>82</v>
      </c>
      <c r="C9" s="2" t="s">
        <v>83</v>
      </c>
      <c r="D9" s="6">
        <v>1</v>
      </c>
      <c r="E9" s="1" t="s">
        <v>13</v>
      </c>
      <c r="F9" s="6">
        <v>0</v>
      </c>
      <c r="G9" s="6">
        <v>0</v>
      </c>
      <c r="H9" s="6">
        <f>ROUND(D9*F9,0)</f>
        <v>0</v>
      </c>
      <c r="I9" s="6">
        <f>ROUND(D9*G9,0)</f>
        <v>0</v>
      </c>
    </row>
    <row r="10" ht="12.75">
      <c r="C10" s="2" t="s">
        <v>84</v>
      </c>
    </row>
    <row r="12" spans="1:9" ht="76.5">
      <c r="A12" s="8">
        <v>5</v>
      </c>
      <c r="B12" s="1" t="s">
        <v>85</v>
      </c>
      <c r="C12" s="2" t="s">
        <v>83</v>
      </c>
      <c r="D12" s="6">
        <v>1</v>
      </c>
      <c r="E12" s="1" t="s">
        <v>13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3" ht="12.75">
      <c r="C13" s="2" t="s">
        <v>86</v>
      </c>
    </row>
    <row r="15" spans="1:9" ht="76.5">
      <c r="A15" s="8">
        <v>6</v>
      </c>
      <c r="B15" s="1" t="s">
        <v>87</v>
      </c>
      <c r="C15" s="2" t="s">
        <v>83</v>
      </c>
      <c r="D15" s="6">
        <v>2</v>
      </c>
      <c r="E15" s="1" t="s">
        <v>13</v>
      </c>
      <c r="F15" s="6">
        <v>0</v>
      </c>
      <c r="G15" s="6">
        <v>0</v>
      </c>
      <c r="H15" s="6">
        <f>ROUND(D15*F15,0)</f>
        <v>0</v>
      </c>
      <c r="I15" s="6">
        <f>ROUND(D15*G15,0)</f>
        <v>0</v>
      </c>
    </row>
    <row r="16" ht="12.75">
      <c r="C16" s="2" t="s">
        <v>88</v>
      </c>
    </row>
    <row r="18" spans="1:9" ht="76.5">
      <c r="A18" s="8">
        <v>7</v>
      </c>
      <c r="B18" s="1" t="s">
        <v>89</v>
      </c>
      <c r="C18" s="2" t="s">
        <v>83</v>
      </c>
      <c r="D18" s="6">
        <v>8</v>
      </c>
      <c r="E18" s="1" t="s">
        <v>13</v>
      </c>
      <c r="F18" s="6">
        <v>0</v>
      </c>
      <c r="G18" s="6">
        <v>0</v>
      </c>
      <c r="H18" s="6">
        <f>ROUND(D18*F18,0)</f>
        <v>0</v>
      </c>
      <c r="I18" s="6">
        <f>ROUND(D18*G18,0)</f>
        <v>0</v>
      </c>
    </row>
    <row r="19" ht="12.75">
      <c r="C19" s="2" t="s">
        <v>81</v>
      </c>
    </row>
    <row r="21" spans="1:9" ht="76.5">
      <c r="A21" s="8">
        <v>8</v>
      </c>
      <c r="B21" s="1" t="s">
        <v>90</v>
      </c>
      <c r="C21" s="2" t="s">
        <v>91</v>
      </c>
      <c r="D21" s="6">
        <v>5</v>
      </c>
      <c r="E21" s="1" t="s">
        <v>13</v>
      </c>
      <c r="F21" s="6">
        <v>0</v>
      </c>
      <c r="G21" s="6">
        <v>0</v>
      </c>
      <c r="H21" s="6">
        <f>ROUND(D21*F21,0)</f>
        <v>0</v>
      </c>
      <c r="I21" s="6">
        <f>ROUND(D21*G21,0)</f>
        <v>0</v>
      </c>
    </row>
    <row r="22" ht="12.75">
      <c r="C22" s="2" t="s">
        <v>84</v>
      </c>
    </row>
    <row r="24" spans="1:9" ht="76.5">
      <c r="A24" s="8">
        <v>9</v>
      </c>
      <c r="B24" s="1" t="s">
        <v>92</v>
      </c>
      <c r="C24" s="2" t="s">
        <v>91</v>
      </c>
      <c r="D24" s="6">
        <v>2</v>
      </c>
      <c r="E24" s="1" t="s">
        <v>13</v>
      </c>
      <c r="F24" s="6">
        <v>0</v>
      </c>
      <c r="G24" s="6">
        <v>0</v>
      </c>
      <c r="H24" s="6">
        <f>ROUND(D24*F24,0)</f>
        <v>0</v>
      </c>
      <c r="I24" s="6">
        <f>ROUND(D24*G24,0)</f>
        <v>0</v>
      </c>
    </row>
    <row r="25" ht="12.75">
      <c r="C25" s="2" t="s">
        <v>86</v>
      </c>
    </row>
    <row r="27" spans="1:9" ht="76.5">
      <c r="A27" s="8">
        <v>10</v>
      </c>
      <c r="B27" s="1" t="s">
        <v>93</v>
      </c>
      <c r="C27" s="2" t="s">
        <v>94</v>
      </c>
      <c r="D27" s="6">
        <v>1</v>
      </c>
      <c r="E27" s="1" t="s">
        <v>13</v>
      </c>
      <c r="F27" s="6">
        <v>0</v>
      </c>
      <c r="G27" s="6">
        <v>0</v>
      </c>
      <c r="H27" s="6">
        <f>ROUND(D27*F27,0)</f>
        <v>0</v>
      </c>
      <c r="I27" s="6">
        <f>ROUND(D27*G27,0)</f>
        <v>0</v>
      </c>
    </row>
    <row r="28" ht="12.75">
      <c r="C28" s="2" t="s">
        <v>95</v>
      </c>
    </row>
    <row r="30" spans="1:9" ht="76.5">
      <c r="A30" s="8">
        <v>11</v>
      </c>
      <c r="B30" s="1" t="s">
        <v>96</v>
      </c>
      <c r="C30" s="2" t="s">
        <v>97</v>
      </c>
      <c r="D30" s="6">
        <v>2</v>
      </c>
      <c r="E30" s="1" t="s">
        <v>13</v>
      </c>
      <c r="F30" s="6">
        <v>0</v>
      </c>
      <c r="G30" s="6">
        <v>0</v>
      </c>
      <c r="H30" s="6">
        <f>ROUND(D30*F30,0)</f>
        <v>0</v>
      </c>
      <c r="I30" s="6">
        <f>ROUND(D30*G30,0)</f>
        <v>0</v>
      </c>
    </row>
    <row r="31" ht="12.75">
      <c r="C31" s="2" t="s">
        <v>98</v>
      </c>
    </row>
    <row r="33" spans="1:9" ht="63.75">
      <c r="A33" s="8">
        <v>12</v>
      </c>
      <c r="B33" s="1" t="s">
        <v>99</v>
      </c>
      <c r="C33" s="2" t="s">
        <v>100</v>
      </c>
      <c r="D33" s="6">
        <v>2</v>
      </c>
      <c r="E33" s="1" t="s">
        <v>13</v>
      </c>
      <c r="F33" s="6">
        <v>0</v>
      </c>
      <c r="G33" s="6">
        <v>0</v>
      </c>
      <c r="H33" s="6">
        <f>ROUND(D33*F33,0)</f>
        <v>0</v>
      </c>
      <c r="I33" s="6">
        <f>ROUND(D33*G33,0)</f>
        <v>0</v>
      </c>
    </row>
    <row r="35" spans="1:9" ht="51">
      <c r="A35" s="8">
        <v>13</v>
      </c>
      <c r="B35" s="1" t="s">
        <v>101</v>
      </c>
      <c r="C35" s="2" t="s">
        <v>102</v>
      </c>
      <c r="D35" s="6">
        <v>2</v>
      </c>
      <c r="E35" s="1" t="s">
        <v>13</v>
      </c>
      <c r="F35" s="6">
        <v>0</v>
      </c>
      <c r="G35" s="6">
        <v>0</v>
      </c>
      <c r="H35" s="6">
        <f>ROUND(D35*F35,0)</f>
        <v>0</v>
      </c>
      <c r="I35" s="6">
        <f>ROUND(D35*G35,0)</f>
        <v>0</v>
      </c>
    </row>
    <row r="37" spans="1:9" ht="38.25">
      <c r="A37" s="8">
        <v>14</v>
      </c>
      <c r="B37" s="1" t="s">
        <v>103</v>
      </c>
      <c r="C37" s="2" t="s">
        <v>104</v>
      </c>
      <c r="D37" s="6">
        <v>145</v>
      </c>
      <c r="E37" s="1" t="s">
        <v>29</v>
      </c>
      <c r="F37" s="6">
        <v>0</v>
      </c>
      <c r="G37" s="6">
        <v>0</v>
      </c>
      <c r="H37" s="6">
        <f>ROUND(D37*F37,0)</f>
        <v>0</v>
      </c>
      <c r="I37" s="6">
        <f>ROUND(D37*G37,0)</f>
        <v>0</v>
      </c>
    </row>
    <row r="39" spans="1:9" ht="38.25">
      <c r="A39" s="8">
        <v>15</v>
      </c>
      <c r="B39" s="1" t="s">
        <v>105</v>
      </c>
      <c r="C39" s="2" t="s">
        <v>106</v>
      </c>
      <c r="D39" s="6">
        <v>27.5</v>
      </c>
      <c r="E39" s="1" t="s">
        <v>29</v>
      </c>
      <c r="F39" s="6">
        <v>0</v>
      </c>
      <c r="G39" s="6">
        <v>0</v>
      </c>
      <c r="H39" s="6">
        <f>ROUND(D39*F39,0)</f>
        <v>0</v>
      </c>
      <c r="I39" s="6">
        <f>ROUND(D39*G39,0)</f>
        <v>0</v>
      </c>
    </row>
    <row r="41" spans="1:9" s="9" customFormat="1" ht="12.75">
      <c r="A41" s="7"/>
      <c r="B41" s="3"/>
      <c r="C41" s="3" t="s">
        <v>15</v>
      </c>
      <c r="D41" s="5"/>
      <c r="E41" s="3"/>
      <c r="F41" s="5"/>
      <c r="G41" s="5"/>
      <c r="H41" s="5">
        <f>ROUND(SUM(H2:H40),0)</f>
        <v>0</v>
      </c>
      <c r="I41" s="5">
        <f>ROUND(SUM(I2:I40),0)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Útpályatartozékok készítése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Bíró Tamás</dc:creator>
  <cp:keywords/>
  <dc:description/>
  <cp:lastModifiedBy>Bíró Tamás</cp:lastModifiedBy>
  <cp:lastPrinted>2017-09-22T14:19:24Z</cp:lastPrinted>
  <dcterms:created xsi:type="dcterms:W3CDTF">2017-08-30T08:03:26Z</dcterms:created>
  <dcterms:modified xsi:type="dcterms:W3CDTF">2017-09-22T14:29:23Z</dcterms:modified>
  <cp:category/>
  <cp:version/>
  <cp:contentType/>
  <cp:contentStatus/>
</cp:coreProperties>
</file>